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50" yWindow="45" windowWidth="11055" windowHeight="9630"/>
  </bookViews>
  <sheets>
    <sheet name="АПП подуш. 2021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'АПП подуш. 2021'!$7:$10</definedName>
    <definedName name="новый" localSheetId="0">'[2]1D_Gorin'!#REF!</definedName>
    <definedName name="новый">'[2]1D_Gorin'!#REF!</definedName>
    <definedName name="_xlnm.Print_Area" localSheetId="0">'АПП подуш. 2021'!$A$1:$H$55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A12" i="1" l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D55" i="1" l="1"/>
  <c r="H55" i="1" s="1"/>
  <c r="D54" i="1"/>
  <c r="H54" i="1" s="1"/>
  <c r="D53" i="1"/>
  <c r="H53" i="1" s="1"/>
  <c r="D52" i="1"/>
  <c r="H52" i="1" s="1"/>
  <c r="D51" i="1"/>
  <c r="H51" i="1" s="1"/>
  <c r="D50" i="1"/>
  <c r="H50" i="1" s="1"/>
  <c r="D49" i="1"/>
  <c r="H49" i="1" s="1"/>
  <c r="D48" i="1"/>
  <c r="H48" i="1" s="1"/>
  <c r="D47" i="1"/>
  <c r="H47" i="1" s="1"/>
  <c r="D46" i="1"/>
  <c r="H46" i="1" s="1"/>
  <c r="D45" i="1"/>
  <c r="H45" i="1" s="1"/>
  <c r="D44" i="1"/>
  <c r="H44" i="1" s="1"/>
  <c r="D43" i="1"/>
  <c r="H43" i="1" s="1"/>
  <c r="D42" i="1"/>
  <c r="H42" i="1" s="1"/>
  <c r="D41" i="1"/>
  <c r="H41" i="1" s="1"/>
  <c r="D40" i="1"/>
  <c r="H40" i="1" s="1"/>
  <c r="D39" i="1"/>
  <c r="H39" i="1" s="1"/>
  <c r="D38" i="1"/>
  <c r="H38" i="1" s="1"/>
  <c r="D37" i="1"/>
  <c r="H37" i="1" s="1"/>
  <c r="D36" i="1"/>
  <c r="H36" i="1" s="1"/>
  <c r="D35" i="1"/>
  <c r="H35" i="1" s="1"/>
  <c r="D34" i="1"/>
  <c r="H34" i="1" s="1"/>
  <c r="D33" i="1"/>
  <c r="H33" i="1" s="1"/>
  <c r="D32" i="1"/>
  <c r="H32" i="1" s="1"/>
  <c r="D31" i="1"/>
  <c r="H31" i="1" s="1"/>
  <c r="D30" i="1"/>
  <c r="H30" i="1" s="1"/>
  <c r="D29" i="1"/>
  <c r="H29" i="1" s="1"/>
  <c r="D28" i="1"/>
  <c r="H28" i="1" s="1"/>
  <c r="D27" i="1"/>
  <c r="H27" i="1" s="1"/>
  <c r="D26" i="1"/>
  <c r="H26" i="1" s="1"/>
  <c r="D25" i="1"/>
  <c r="H25" i="1" s="1"/>
  <c r="D24" i="1"/>
  <c r="H24" i="1" s="1"/>
  <c r="D23" i="1"/>
  <c r="H23" i="1" s="1"/>
  <c r="D22" i="1"/>
  <c r="H22" i="1" s="1"/>
  <c r="D21" i="1"/>
  <c r="H21" i="1" s="1"/>
  <c r="D20" i="1"/>
  <c r="H20" i="1" s="1"/>
  <c r="D19" i="1"/>
  <c r="H19" i="1" s="1"/>
  <c r="D18" i="1"/>
  <c r="H18" i="1" s="1"/>
  <c r="D17" i="1"/>
  <c r="H17" i="1" s="1"/>
  <c r="D16" i="1"/>
  <c r="H16" i="1" s="1"/>
  <c r="D15" i="1"/>
  <c r="H15" i="1" s="1"/>
  <c r="D14" i="1"/>
  <c r="H14" i="1" s="1"/>
  <c r="D13" i="1"/>
  <c r="H13" i="1" s="1"/>
  <c r="D12" i="1"/>
  <c r="H12" i="1" s="1"/>
  <c r="D11" i="1"/>
  <c r="H11" i="1" s="1"/>
</calcChain>
</file>

<file path=xl/sharedStrings.xml><?xml version="1.0" encoding="utf-8"?>
<sst xmlns="http://schemas.openxmlformats.org/spreadsheetml/2006/main" count="63" uniqueCount="63">
  <si>
    <t>Наименование МО</t>
  </si>
  <si>
    <t>Ксi</t>
  </si>
  <si>
    <t>Кумо</t>
  </si>
  <si>
    <t>КДот</t>
  </si>
  <si>
    <t>Базовый подушевой норматив финансирования (Фоср* Прамб)</t>
  </si>
  <si>
    <t>Коэффициент специфики оказания медицинской помощи медицинской организацией</t>
  </si>
  <si>
    <t>Пнбаз</t>
  </si>
  <si>
    <t>Коэффициент уровня оказания медицинской помощи, учитывающий объем средств на оплату профилактических медицинских осмотров (диспансеризации)</t>
  </si>
  <si>
    <t xml:space="preserve">Значения коэффициента дифференциации на прикрепившихся к медицинской организации лиц,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 </t>
  </si>
  <si>
    <t>N строки</t>
  </si>
  <si>
    <t>А</t>
  </si>
  <si>
    <t>Краевое государственное бюджетное учреждение здравоохранения "Городская клиническая больница № 10" министерства здравоохранения Хабаровского края</t>
  </si>
  <si>
    <t xml:space="preserve">Краевое государственное бюджетное учреждение здравоохранения "Детская городская клиническая больница" имени В.М. Истомина министерства здравоохранения Хабаровского края </t>
  </si>
  <si>
    <t>Краевое государственное бюджетное учреждение здравоохранения "Детская городская клиническая больница № 9" министерства здравоохранения Хабаровского края</t>
  </si>
  <si>
    <t>Краевое государственное бюджетное учреждение здравоохранения "Городская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</si>
  <si>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5" министерства здравоохранения Хабаровского края</t>
  </si>
  <si>
    <t>Краевое государственное бюджетное учреждение здравоохранения "Клинико-диагностический центр"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</si>
  <si>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7"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</si>
  <si>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8"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</si>
  <si>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11"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</si>
  <si>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15"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</si>
  <si>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16"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</si>
  <si>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1" министерства здравоохранения Хабаровского края</t>
  </si>
  <si>
    <t>Краевое государственное бюджетное учреждение здравоохранения "Детская 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</si>
  <si>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17"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</si>
  <si>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24" министерства здравоохранения Хабаровского края</t>
  </si>
  <si>
    <t>Частное учреждение здравоохранения "Клиническая больница "РЖД-Медицина" города Хабаровск"</t>
  </si>
  <si>
    <t>Хабаровская поликлиника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</si>
  <si>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Федеральное казенное учреждение здравоохранения "Медико-санитарная часть Министерства внутренних дел Российской Федерации по Хабаровскому краю"</t>
  </si>
  <si>
    <t>Федеральное государственное бюджетное образовательное учреждение высшего образования "Дальневосточный государственный медицинский университет" Министерства здравоохранения Российской Федерации</t>
  </si>
  <si>
    <t>Краевое государственное бюджетное учреждение здравоохранения "Городская больница № 2" министерства здравоохранения Хабаровского края</t>
  </si>
  <si>
    <t>Краевое государственное бюджетное учреждение здравоохранения "Городская больница № 3" министерства здравоохранения Хабаровского края</t>
  </si>
  <si>
    <t>Краевое государственное бюджетное учреждение здравоохранения "Городская больница № 4" министерства здравоохранения Хабаровского края</t>
  </si>
  <si>
    <t>Краевое государственное бюджетное учреждение здравоохранения "Городская больница № 7"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</si>
  <si>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9" министерства здравоохранения Хабаровского края</t>
  </si>
  <si>
    <t>Краевое государственное бюджетное учреждение здравоохранения  "Детская городская больница" министерства здравоохранения Хабаровского края</t>
  </si>
  <si>
    <t>Частное учреждение здравоохранения "Клиническая больница "РЖД-Медицина" города Комсомольск-на-Амуре"</t>
  </si>
  <si>
    <t>Федеральное государственное бюджетное учреждение здравоохранения "Медико-санитарная часть № 99 Федерального медико-биологического агентства"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</si>
  <si>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</si>
  <si>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</si>
  <si>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</si>
  <si>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</si>
  <si>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</si>
  <si>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</si>
  <si>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</t>
  </si>
  <si>
    <t>Краевое государственное бюджетное учреждение здравоохранения "Амурская центральная районная больница" министерства здравоохранения Хабаровского края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</si>
  <si>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 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</si>
  <si>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</si>
  <si>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</si>
  <si>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</si>
  <si>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</si>
  <si>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</si>
  <si>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</si>
  <si>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>Краевое государственное бюджетное учреждение здравоохранения "Тугуро-Чумиканская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</si>
  <si>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"Аяно-Майская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</si>
  <si>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"Охотская центральная районная больница" министерства здравоохранения Хабаровского края</t>
  </si>
  <si>
    <t>ДПн</t>
  </si>
  <si>
    <t>Дифференцированный подушевой норматив финансирования медицинской организации (руб./год)</t>
  </si>
  <si>
    <t xml:space="preserve">Значения дифференцированных подушевых нормативов финансирования на прикрепившихся  к медицинской организации лиц в амбулаторных условиях и коэффициентов  к базовому подушевому нормативу финансирования </t>
  </si>
  <si>
    <t>к Соглашению о тарифах  на 2021 год</t>
  </si>
  <si>
    <t>Таблица 1 к Приложению № 5</t>
  </si>
  <si>
    <t>Приложение № 3</t>
  </si>
  <si>
    <t>к Дополнительному соглашению от 02.03.2021 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</si>
</sst>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_р_._-;\-* #,##0.0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4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9" fillId="0" borderId="0"/>
    <xf numFmtId="0" fontId="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2" fillId="0" borderId="0"/>
    <xf numFmtId="0" fontId="11" fillId="0" borderId="0"/>
    <xf numFmtId="0" fontId="10" fillId="0" borderId="0"/>
    <xf numFmtId="0" fontId="10" fillId="0" borderId="0"/>
    <xf numFmtId="0" fontId="12" fillId="0" borderId="0"/>
    <xf numFmtId="0" fontId="5" fillId="0" borderId="0" applyFill="0" applyBorder="0" applyProtection="0">
      <alignment wrapText="1"/>
      <protection locked="0"/>
    </xf>
    <xf numFmtId="9" fontId="3" fillId="0" borderId="0" applyFont="0" applyFill="0" applyBorder="0" applyAlignment="0" applyProtection="0"/>
    <xf numFmtId="9" fontId="9" fillId="0" borderId="0" quotePrefix="1" applyFont="0" applyFill="0" applyBorder="0" applyAlignment="0"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 wrapText="1"/>
    </xf>
    <xf numFmtId="0" fontId="2" fillId="0" borderId="0" xfId="2" applyFont="1" applyFill="1" applyBorder="1" applyAlignment="1">
      <alignment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wrapText="1"/>
    </xf>
    <xf numFmtId="0" fontId="4" fillId="0" borderId="0" xfId="1" applyFont="1" applyFill="1" applyBorder="1" applyAlignment="1">
      <alignment horizontal="center" wrapText="1"/>
    </xf>
    <xf numFmtId="0" fontId="4" fillId="0" borderId="2" xfId="1" applyFont="1" applyFill="1" applyBorder="1" applyAlignment="1">
      <alignment wrapText="1"/>
    </xf>
    <xf numFmtId="1" fontId="4" fillId="0" borderId="2" xfId="1" applyNumberFormat="1" applyFont="1" applyFill="1" applyBorder="1" applyAlignment="1">
      <alignment horizontal="center" vertical="center" wrapText="1"/>
    </xf>
    <xf numFmtId="165" fontId="2" fillId="0" borderId="4" xfId="3" applyNumberFormat="1" applyFont="1" applyFill="1" applyBorder="1" applyAlignment="1">
      <alignment wrapText="1"/>
    </xf>
    <xf numFmtId="0" fontId="4" fillId="0" borderId="2" xfId="2" applyFont="1" applyFill="1" applyBorder="1" applyAlignment="1">
      <alignment wrapText="1"/>
    </xf>
    <xf numFmtId="0" fontId="4" fillId="0" borderId="0" xfId="1" applyFont="1" applyFill="1" applyBorder="1" applyAlignment="1">
      <alignment wrapText="1"/>
    </xf>
    <xf numFmtId="1" fontId="2" fillId="0" borderId="2" xfId="1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wrapText="1"/>
    </xf>
    <xf numFmtId="164" fontId="2" fillId="0" borderId="4" xfId="3" applyNumberFormat="1" applyFont="1" applyFill="1" applyBorder="1" applyAlignment="1">
      <alignment wrapText="1"/>
    </xf>
    <xf numFmtId="2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wrapText="1"/>
    </xf>
    <xf numFmtId="165" fontId="2" fillId="0" borderId="4" xfId="5" applyNumberFormat="1" applyFont="1" applyFill="1" applyBorder="1" applyAlignment="1">
      <alignment wrapText="1"/>
    </xf>
    <xf numFmtId="164" fontId="2" fillId="0" borderId="4" xfId="5" applyNumberFormat="1" applyFont="1" applyFill="1" applyBorder="1" applyAlignment="1">
      <alignment wrapText="1"/>
    </xf>
    <xf numFmtId="2" fontId="2" fillId="0" borderId="4" xfId="2" applyNumberFormat="1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wrapText="1"/>
    </xf>
    <xf numFmtId="164" fontId="4" fillId="0" borderId="4" xfId="5" applyNumberFormat="1" applyFont="1" applyFill="1" applyBorder="1" applyAlignment="1">
      <alignment wrapText="1"/>
    </xf>
    <xf numFmtId="0" fontId="14" fillId="0" borderId="0" xfId="0" applyFont="1" applyFill="1"/>
    <xf numFmtId="0" fontId="4" fillId="0" borderId="0" xfId="0" applyFont="1" applyFill="1" applyAlignment="1">
      <alignment wrapText="1"/>
    </xf>
    <xf numFmtId="1" fontId="2" fillId="0" borderId="2" xfId="2" applyNumberFormat="1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1" fontId="4" fillId="0" borderId="2" xfId="3" applyNumberFormat="1" applyFont="1" applyFill="1" applyBorder="1" applyAlignment="1">
      <alignment horizontal="center" vertical="center" wrapText="1"/>
    </xf>
    <xf numFmtId="4" fontId="2" fillId="0" borderId="4" xfId="2" applyNumberFormat="1" applyFont="1" applyFill="1" applyBorder="1" applyAlignment="1">
      <alignment horizontal="center" vertical="center" wrapText="1"/>
    </xf>
    <xf numFmtId="165" fontId="4" fillId="0" borderId="4" xfId="5" applyNumberFormat="1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4" fontId="2" fillId="0" borderId="1" xfId="2" applyNumberFormat="1" applyFont="1" applyFill="1" applyBorder="1" applyAlignment="1">
      <alignment horizontal="center" vertical="center" wrapText="1"/>
    </xf>
    <xf numFmtId="4" fontId="2" fillId="0" borderId="3" xfId="2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right" wrapText="1"/>
    </xf>
  </cellXfs>
  <cellStyles count="74">
    <cellStyle name="Normal_Sheet1" xfId="6"/>
    <cellStyle name="Обычный" xfId="0" builtinId="0"/>
    <cellStyle name="Обычный 2" xfId="7"/>
    <cellStyle name="Обычный 2 2" xfId="8"/>
    <cellStyle name="Обычный 2 3" xfId="9"/>
    <cellStyle name="Обычный 2 3 2" xfId="10"/>
    <cellStyle name="Обычный 2 4" xfId="11"/>
    <cellStyle name="Обычный 2 5" xfId="12"/>
    <cellStyle name="Обычный 3" xfId="1"/>
    <cellStyle name="Обычный 3 2" xfId="2"/>
    <cellStyle name="Обычный 3 2 2" xfId="13"/>
    <cellStyle name="Обычный 3 2 2 2" xfId="14"/>
    <cellStyle name="Обычный 3 2 3" xfId="15"/>
    <cellStyle name="Обычный 3 3" xfId="16"/>
    <cellStyle name="Обычный 3 3 2" xfId="17"/>
    <cellStyle name="Обычный 3 3 2 2" xfId="18"/>
    <cellStyle name="Обычный 3 4" xfId="19"/>
    <cellStyle name="Обычный 3 4 2" xfId="20"/>
    <cellStyle name="Обычный 3 5" xfId="21"/>
    <cellStyle name="Обычный 3 5 2" xfId="22"/>
    <cellStyle name="Обычный 3 6" xfId="23"/>
    <cellStyle name="Обычный 4" xfId="24"/>
    <cellStyle name="Обычный 4 2" xfId="25"/>
    <cellStyle name="Обычный 5" xfId="26"/>
    <cellStyle name="Обычный 5 2" xfId="27"/>
    <cellStyle name="Обычный 6" xfId="28"/>
    <cellStyle name="Обычный 7" xfId="29"/>
    <cellStyle name="Обычный 8" xfId="30"/>
    <cellStyle name="Обычный Лена" xfId="31"/>
    <cellStyle name="Процентный 2" xfId="32"/>
    <cellStyle name="Процентный 3" xfId="33"/>
    <cellStyle name="Финансовый 10" xfId="34"/>
    <cellStyle name="Финансовый 11" xfId="35"/>
    <cellStyle name="Финансовый 12" xfId="36"/>
    <cellStyle name="Финансовый 13" xfId="37"/>
    <cellStyle name="Финансовый 14" xfId="38"/>
    <cellStyle name="Финансовый 15" xfId="39"/>
    <cellStyle name="Финансовый 16" xfId="40"/>
    <cellStyle name="Финансовый 17" xfId="41"/>
    <cellStyle name="Финансовый 18" xfId="42"/>
    <cellStyle name="Финансовый 19" xfId="43"/>
    <cellStyle name="Финансовый 2" xfId="44"/>
    <cellStyle name="Финансовый 2 2" xfId="45"/>
    <cellStyle name="Финансовый 2 2 2" xfId="46"/>
    <cellStyle name="Финансовый 2 3" xfId="47"/>
    <cellStyle name="Финансовый 20" xfId="48"/>
    <cellStyle name="Финансовый 21" xfId="49"/>
    <cellStyle name="Финансовый 22" xfId="50"/>
    <cellStyle name="Финансовый 23" xfId="51"/>
    <cellStyle name="Финансовый 24" xfId="52"/>
    <cellStyle name="Финансовый 25" xfId="53"/>
    <cellStyle name="Финансовый 26" xfId="54"/>
    <cellStyle name="Финансовый 27" xfId="55"/>
    <cellStyle name="Финансовый 28" xfId="56"/>
    <cellStyle name="Финансовый 29" xfId="57"/>
    <cellStyle name="Финансовый 3" xfId="3"/>
    <cellStyle name="Финансовый 3 2" xfId="5"/>
    <cellStyle name="Финансовый 3 3" xfId="4"/>
    <cellStyle name="Финансовый 3 3 2" xfId="58"/>
    <cellStyle name="Финансовый 3 4" xfId="59"/>
    <cellStyle name="Финансовый 30" xfId="60"/>
    <cellStyle name="Финансовый 31" xfId="61"/>
    <cellStyle name="Финансовый 32" xfId="62"/>
    <cellStyle name="Финансовый 33" xfId="63"/>
    <cellStyle name="Финансовый 34" xfId="64"/>
    <cellStyle name="Финансовый 35" xfId="65"/>
    <cellStyle name="Финансовый 36" xfId="66"/>
    <cellStyle name="Финансовый 37" xfId="67"/>
    <cellStyle name="Финансовый 4" xfId="68"/>
    <cellStyle name="Финансовый 5" xfId="69"/>
    <cellStyle name="Финансовый 6" xfId="70"/>
    <cellStyle name="Финансовый 7" xfId="71"/>
    <cellStyle name="Финансовый 8" xfId="72"/>
    <cellStyle name="Финансовый 9" xfId="7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55"/>
  <sheetViews>
    <sheetView tabSelected="1" view="pageBreakPreview" zoomScale="70" zoomScaleNormal="85" zoomScaleSheetLayoutView="70" workbookViewId="0">
      <selection activeCell="G2" sqref="G2:H4"/>
    </sheetView>
  </sheetViews>
  <sheetFormatPr defaultColWidth="9.140625" defaultRowHeight="18.75" x14ac:dyDescent="0.3"/>
  <cols>
    <col min="1" max="1" width="7.7109375" style="1" customWidth="1"/>
    <col min="2" max="2" width="7.7109375" style="1" hidden="1" customWidth="1"/>
    <col min="3" max="3" width="65" style="1" customWidth="1"/>
    <col min="4" max="4" width="14.140625" style="1" customWidth="1"/>
    <col min="5" max="5" width="17.7109375" style="1" customWidth="1"/>
    <col min="6" max="6" width="23.42578125" style="1" customWidth="1"/>
    <col min="7" max="7" width="34" style="1" customWidth="1"/>
    <col min="8" max="8" width="17" style="1" customWidth="1"/>
    <col min="9" max="16384" width="9.140625" style="1"/>
  </cols>
  <sheetData>
    <row r="1" spans="1:8" s="23" customFormat="1" x14ac:dyDescent="0.3">
      <c r="C1" s="24"/>
      <c r="G1" s="36" t="s">
        <v>61</v>
      </c>
      <c r="H1" s="36"/>
    </row>
    <row r="2" spans="1:8" s="23" customFormat="1" ht="37.15" customHeight="1" x14ac:dyDescent="0.3">
      <c r="C2" s="30"/>
      <c r="G2" s="35" t="s">
        <v>62</v>
      </c>
      <c r="H2" s="35"/>
    </row>
    <row r="3" spans="1:8" s="23" customFormat="1" ht="28.9" customHeight="1" x14ac:dyDescent="0.3">
      <c r="C3" s="24"/>
      <c r="G3" s="34" t="s">
        <v>60</v>
      </c>
      <c r="H3" s="34"/>
    </row>
    <row r="4" spans="1:8" s="23" customFormat="1" ht="37.5" customHeight="1" x14ac:dyDescent="0.3">
      <c r="C4" s="24"/>
      <c r="G4" s="46" t="s">
        <v>59</v>
      </c>
      <c r="H4" s="46"/>
    </row>
    <row r="5" spans="1:8" s="23" customFormat="1" ht="33" customHeight="1" x14ac:dyDescent="0.3">
      <c r="A5" s="37" t="s">
        <v>58</v>
      </c>
      <c r="B5" s="37"/>
      <c r="C5" s="37"/>
      <c r="D5" s="37"/>
      <c r="E5" s="37"/>
      <c r="F5" s="37"/>
      <c r="G5" s="37"/>
      <c r="H5" s="37"/>
    </row>
    <row r="6" spans="1:8" ht="18" customHeight="1" x14ac:dyDescent="0.35"/>
    <row r="7" spans="1:8" s="2" customFormat="1" ht="124.7" customHeight="1" x14ac:dyDescent="0.3">
      <c r="A7" s="42" t="s">
        <v>9</v>
      </c>
      <c r="B7" s="31"/>
      <c r="C7" s="43" t="s">
        <v>0</v>
      </c>
      <c r="D7" s="38" t="s">
        <v>4</v>
      </c>
      <c r="E7" s="38" t="s">
        <v>5</v>
      </c>
      <c r="F7" s="38" t="s">
        <v>7</v>
      </c>
      <c r="G7" s="38" t="s">
        <v>8</v>
      </c>
      <c r="H7" s="40" t="s">
        <v>57</v>
      </c>
    </row>
    <row r="8" spans="1:8" s="2" customFormat="1" ht="162" customHeight="1" x14ac:dyDescent="0.3">
      <c r="A8" s="42"/>
      <c r="B8" s="32"/>
      <c r="C8" s="44"/>
      <c r="D8" s="39"/>
      <c r="E8" s="39"/>
      <c r="F8" s="39"/>
      <c r="G8" s="39"/>
      <c r="H8" s="41"/>
    </row>
    <row r="9" spans="1:8" s="6" customFormat="1" ht="29.45" customHeight="1" x14ac:dyDescent="0.3">
      <c r="A9" s="33"/>
      <c r="B9" s="33"/>
      <c r="C9" s="45"/>
      <c r="D9" s="4" t="s">
        <v>6</v>
      </c>
      <c r="E9" s="26" t="s">
        <v>1</v>
      </c>
      <c r="F9" s="26" t="s">
        <v>2</v>
      </c>
      <c r="G9" s="26" t="s">
        <v>3</v>
      </c>
      <c r="H9" s="28" t="s">
        <v>56</v>
      </c>
    </row>
    <row r="10" spans="1:8" s="11" customFormat="1" ht="21" customHeight="1" x14ac:dyDescent="0.3">
      <c r="A10" s="7" t="s">
        <v>10</v>
      </c>
      <c r="B10" s="7"/>
      <c r="C10" s="5">
        <v>1</v>
      </c>
      <c r="D10" s="8">
        <v>2</v>
      </c>
      <c r="E10" s="27">
        <v>3</v>
      </c>
      <c r="F10" s="27">
        <v>4</v>
      </c>
      <c r="G10" s="8">
        <v>5</v>
      </c>
      <c r="H10" s="8">
        <v>6</v>
      </c>
    </row>
    <row r="11" spans="1:8" ht="53.45" customHeight="1" x14ac:dyDescent="0.3">
      <c r="A11" s="12">
        <v>1</v>
      </c>
      <c r="B11" s="13"/>
      <c r="C11" s="14" t="s">
        <v>11</v>
      </c>
      <c r="D11" s="15">
        <f t="shared" ref="D11:D55" si="0">4692.46*0.391</f>
        <v>1834.7518600000001</v>
      </c>
      <c r="E11" s="9">
        <v>0.72199999999999998</v>
      </c>
      <c r="F11" s="9">
        <v>1.5720000000000001</v>
      </c>
      <c r="G11" s="15">
        <v>1</v>
      </c>
      <c r="H11" s="15">
        <f t="shared" ref="H11:H55" si="1">ROUND(D11*E11*G11*F11,2)</f>
        <v>2082.41</v>
      </c>
    </row>
    <row r="12" spans="1:8" ht="72" customHeight="1" x14ac:dyDescent="0.3">
      <c r="A12" s="25">
        <f>A11+1</f>
        <v>2</v>
      </c>
      <c r="B12" s="16"/>
      <c r="C12" s="17" t="s">
        <v>12</v>
      </c>
      <c r="D12" s="15">
        <f t="shared" si="0"/>
        <v>1834.7518600000001</v>
      </c>
      <c r="E12" s="18">
        <v>2.8119999999999998</v>
      </c>
      <c r="F12" s="9">
        <v>1.6240000000000001</v>
      </c>
      <c r="G12" s="19">
        <v>1</v>
      </c>
      <c r="H12" s="15">
        <f t="shared" si="1"/>
        <v>8378.74</v>
      </c>
    </row>
    <row r="13" spans="1:8" ht="52.9" customHeight="1" x14ac:dyDescent="0.3">
      <c r="A13" s="25">
        <f t="shared" ref="A13:A55" si="2">A12+1</f>
        <v>3</v>
      </c>
      <c r="B13" s="16"/>
      <c r="C13" s="17" t="s">
        <v>13</v>
      </c>
      <c r="D13" s="15">
        <f t="shared" si="0"/>
        <v>1834.7518600000001</v>
      </c>
      <c r="E13" s="18">
        <v>1.7330000000000001</v>
      </c>
      <c r="F13" s="9">
        <v>1.897</v>
      </c>
      <c r="G13" s="19">
        <v>1</v>
      </c>
      <c r="H13" s="15">
        <f t="shared" si="1"/>
        <v>6031.75</v>
      </c>
    </row>
    <row r="14" spans="1:8" ht="53.45" customHeight="1" x14ac:dyDescent="0.3">
      <c r="A14" s="25">
        <f t="shared" si="2"/>
        <v>4</v>
      </c>
      <c r="B14" s="16"/>
      <c r="C14" s="17" t="s">
        <v>14</v>
      </c>
      <c r="D14" s="15">
        <f t="shared" si="0"/>
        <v>1834.7518600000001</v>
      </c>
      <c r="E14" s="18">
        <v>1.1459999999999999</v>
      </c>
      <c r="F14" s="9">
        <v>1.3580000000000001</v>
      </c>
      <c r="G14" s="19">
        <v>1</v>
      </c>
      <c r="H14" s="15">
        <f t="shared" si="1"/>
        <v>2855.37</v>
      </c>
    </row>
    <row r="15" spans="1:8" ht="56.25" x14ac:dyDescent="0.3">
      <c r="A15" s="25">
        <f t="shared" si="2"/>
        <v>5</v>
      </c>
      <c r="B15" s="16"/>
      <c r="C15" s="17" t="s">
        <v>15</v>
      </c>
      <c r="D15" s="15">
        <f t="shared" si="0"/>
        <v>1834.7518600000001</v>
      </c>
      <c r="E15" s="18">
        <v>0.99099999999999999</v>
      </c>
      <c r="F15" s="9">
        <v>1.4330000000000001</v>
      </c>
      <c r="G15" s="19">
        <v>1</v>
      </c>
      <c r="H15" s="15">
        <f t="shared" si="1"/>
        <v>2605.54</v>
      </c>
    </row>
    <row r="16" spans="1:8" ht="56.25" x14ac:dyDescent="0.3">
      <c r="A16" s="25">
        <f t="shared" si="2"/>
        <v>6</v>
      </c>
      <c r="B16" s="16"/>
      <c r="C16" s="17" t="s">
        <v>16</v>
      </c>
      <c r="D16" s="15">
        <f t="shared" si="0"/>
        <v>1834.7518600000001</v>
      </c>
      <c r="E16" s="18">
        <v>0.92400000000000004</v>
      </c>
      <c r="F16" s="9">
        <v>1.448</v>
      </c>
      <c r="G16" s="19">
        <v>1</v>
      </c>
      <c r="H16" s="15">
        <f t="shared" si="1"/>
        <v>2454.81</v>
      </c>
    </row>
    <row r="17" spans="1:8" s="3" customFormat="1" ht="56.25" x14ac:dyDescent="0.3">
      <c r="A17" s="25">
        <f t="shared" si="2"/>
        <v>7</v>
      </c>
      <c r="B17" s="20"/>
      <c r="C17" s="21" t="s">
        <v>17</v>
      </c>
      <c r="D17" s="15">
        <f t="shared" si="0"/>
        <v>1834.7518600000001</v>
      </c>
      <c r="E17" s="18">
        <v>1.9770000000000001</v>
      </c>
      <c r="F17" s="9">
        <v>1.343</v>
      </c>
      <c r="G17" s="19">
        <v>1</v>
      </c>
      <c r="H17" s="15">
        <f t="shared" si="1"/>
        <v>4871.47</v>
      </c>
    </row>
    <row r="18" spans="1:8" s="3" customFormat="1" ht="52.15" customHeight="1" x14ac:dyDescent="0.3">
      <c r="A18" s="25">
        <f t="shared" si="2"/>
        <v>8</v>
      </c>
      <c r="B18" s="16"/>
      <c r="C18" s="17" t="s">
        <v>18</v>
      </c>
      <c r="D18" s="15">
        <f t="shared" si="0"/>
        <v>1834.7518600000001</v>
      </c>
      <c r="E18" s="18">
        <v>2.0089999999999999</v>
      </c>
      <c r="F18" s="9">
        <v>1.38</v>
      </c>
      <c r="G18" s="19">
        <v>1</v>
      </c>
      <c r="H18" s="15">
        <f t="shared" si="1"/>
        <v>5086.7</v>
      </c>
    </row>
    <row r="19" spans="1:8" ht="52.9" customHeight="1" x14ac:dyDescent="0.3">
      <c r="A19" s="25">
        <f t="shared" si="2"/>
        <v>9</v>
      </c>
      <c r="B19" s="16"/>
      <c r="C19" s="17" t="s">
        <v>19</v>
      </c>
      <c r="D19" s="15">
        <f t="shared" si="0"/>
        <v>1834.7518600000001</v>
      </c>
      <c r="E19" s="18">
        <v>1.3460000000000001</v>
      </c>
      <c r="F19" s="9">
        <v>1.323</v>
      </c>
      <c r="G19" s="19">
        <v>1</v>
      </c>
      <c r="H19" s="15">
        <f t="shared" si="1"/>
        <v>3267.25</v>
      </c>
    </row>
    <row r="20" spans="1:8" ht="52.9" customHeight="1" x14ac:dyDescent="0.3">
      <c r="A20" s="25">
        <f t="shared" si="2"/>
        <v>10</v>
      </c>
      <c r="B20" s="16"/>
      <c r="C20" s="17" t="s">
        <v>20</v>
      </c>
      <c r="D20" s="15">
        <f t="shared" si="0"/>
        <v>1834.7518600000001</v>
      </c>
      <c r="E20" s="18">
        <v>1.7190000000000001</v>
      </c>
      <c r="F20" s="9">
        <v>1.4159999999999999</v>
      </c>
      <c r="G20" s="19">
        <v>1</v>
      </c>
      <c r="H20" s="15">
        <f t="shared" si="1"/>
        <v>4465.9799999999996</v>
      </c>
    </row>
    <row r="21" spans="1:8" ht="56.25" x14ac:dyDescent="0.3">
      <c r="A21" s="25">
        <f t="shared" si="2"/>
        <v>11</v>
      </c>
      <c r="B21" s="16"/>
      <c r="C21" s="17" t="s">
        <v>21</v>
      </c>
      <c r="D21" s="15">
        <f t="shared" si="0"/>
        <v>1834.7518600000001</v>
      </c>
      <c r="E21" s="18">
        <v>0.95299999999999996</v>
      </c>
      <c r="F21" s="9">
        <v>1.4319999999999999</v>
      </c>
      <c r="G21" s="19">
        <v>1</v>
      </c>
      <c r="H21" s="15">
        <f t="shared" si="1"/>
        <v>2503.88</v>
      </c>
    </row>
    <row r="22" spans="1:8" ht="53.45" customHeight="1" x14ac:dyDescent="0.3">
      <c r="A22" s="25">
        <f t="shared" si="2"/>
        <v>12</v>
      </c>
      <c r="B22" s="16"/>
      <c r="C22" s="17" t="s">
        <v>22</v>
      </c>
      <c r="D22" s="15">
        <f t="shared" si="0"/>
        <v>1834.7518600000001</v>
      </c>
      <c r="E22" s="18">
        <v>2.492</v>
      </c>
      <c r="F22" s="9">
        <v>1.5960000000000001</v>
      </c>
      <c r="G22" s="19">
        <v>1</v>
      </c>
      <c r="H22" s="15">
        <f t="shared" si="1"/>
        <v>7297.23</v>
      </c>
    </row>
    <row r="23" spans="1:8" ht="75" x14ac:dyDescent="0.3">
      <c r="A23" s="25">
        <f t="shared" si="2"/>
        <v>13</v>
      </c>
      <c r="B23" s="16"/>
      <c r="C23" s="17" t="s">
        <v>23</v>
      </c>
      <c r="D23" s="15">
        <f t="shared" si="0"/>
        <v>1834.7518600000001</v>
      </c>
      <c r="E23" s="18">
        <v>1.589</v>
      </c>
      <c r="F23" s="9">
        <v>1.9139999999999999</v>
      </c>
      <c r="G23" s="19">
        <v>1</v>
      </c>
      <c r="H23" s="15">
        <f t="shared" si="1"/>
        <v>5580.12</v>
      </c>
    </row>
    <row r="24" spans="1:8" s="3" customFormat="1" ht="75" x14ac:dyDescent="0.3">
      <c r="A24" s="25">
        <f t="shared" si="2"/>
        <v>14</v>
      </c>
      <c r="B24" s="16"/>
      <c r="C24" s="17" t="s">
        <v>24</v>
      </c>
      <c r="D24" s="15">
        <f t="shared" si="0"/>
        <v>1834.7518600000001</v>
      </c>
      <c r="E24" s="18">
        <v>1.62</v>
      </c>
      <c r="F24" s="9">
        <v>1.9430000000000001</v>
      </c>
      <c r="G24" s="19">
        <v>1</v>
      </c>
      <c r="H24" s="15">
        <f t="shared" si="1"/>
        <v>5775.18</v>
      </c>
    </row>
    <row r="25" spans="1:8" s="3" customFormat="1" ht="55.15" customHeight="1" x14ac:dyDescent="0.3">
      <c r="A25" s="25">
        <f t="shared" si="2"/>
        <v>15</v>
      </c>
      <c r="B25" s="16"/>
      <c r="C25" s="17" t="s">
        <v>25</v>
      </c>
      <c r="D25" s="15">
        <f t="shared" si="0"/>
        <v>1834.7518600000001</v>
      </c>
      <c r="E25" s="18">
        <v>1.909</v>
      </c>
      <c r="F25" s="9">
        <v>1.925</v>
      </c>
      <c r="G25" s="19">
        <v>1</v>
      </c>
      <c r="H25" s="15">
        <f t="shared" si="1"/>
        <v>6742.39</v>
      </c>
    </row>
    <row r="26" spans="1:8" s="3" customFormat="1" ht="43.9" customHeight="1" x14ac:dyDescent="0.3">
      <c r="A26" s="25">
        <f t="shared" si="2"/>
        <v>16</v>
      </c>
      <c r="B26" s="13"/>
      <c r="C26" s="14" t="s">
        <v>26</v>
      </c>
      <c r="D26" s="15">
        <f t="shared" si="0"/>
        <v>1834.7518600000001</v>
      </c>
      <c r="E26" s="9">
        <v>0.755</v>
      </c>
      <c r="F26" s="9">
        <v>1.845</v>
      </c>
      <c r="G26" s="15">
        <v>1</v>
      </c>
      <c r="H26" s="15">
        <f t="shared" si="1"/>
        <v>2555.7600000000002</v>
      </c>
    </row>
    <row r="27" spans="1:8" s="3" customFormat="1" ht="93.75" x14ac:dyDescent="0.3">
      <c r="A27" s="25">
        <f t="shared" si="2"/>
        <v>17</v>
      </c>
      <c r="B27" s="16"/>
      <c r="C27" s="17" t="s">
        <v>27</v>
      </c>
      <c r="D27" s="15">
        <f t="shared" si="0"/>
        <v>1834.7518600000001</v>
      </c>
      <c r="E27" s="18">
        <v>0.68799999999999994</v>
      </c>
      <c r="F27" s="9">
        <v>1.7050000000000001</v>
      </c>
      <c r="G27" s="19">
        <v>1</v>
      </c>
      <c r="H27" s="15">
        <f t="shared" si="1"/>
        <v>2152.2399999999998</v>
      </c>
    </row>
    <row r="28" spans="1:8" s="3" customFormat="1" ht="75" x14ac:dyDescent="0.3">
      <c r="A28" s="25">
        <f t="shared" si="2"/>
        <v>18</v>
      </c>
      <c r="B28" s="16"/>
      <c r="C28" s="17" t="s">
        <v>28</v>
      </c>
      <c r="D28" s="15">
        <f t="shared" si="0"/>
        <v>1834.7518600000001</v>
      </c>
      <c r="E28" s="18">
        <v>0.40600000000000003</v>
      </c>
      <c r="F28" s="9">
        <v>1.911</v>
      </c>
      <c r="G28" s="19">
        <v>1</v>
      </c>
      <c r="H28" s="15">
        <f t="shared" si="1"/>
        <v>1423.52</v>
      </c>
    </row>
    <row r="29" spans="1:8" s="3" customFormat="1" ht="93.75" x14ac:dyDescent="0.3">
      <c r="A29" s="25">
        <f t="shared" si="2"/>
        <v>19</v>
      </c>
      <c r="B29" s="16"/>
      <c r="C29" s="17" t="s">
        <v>29</v>
      </c>
      <c r="D29" s="15">
        <f t="shared" si="0"/>
        <v>1834.7518600000001</v>
      </c>
      <c r="E29" s="18">
        <v>0.95299999999999996</v>
      </c>
      <c r="F29" s="9">
        <v>1.4770000000000001</v>
      </c>
      <c r="G29" s="19">
        <v>1</v>
      </c>
      <c r="H29" s="15">
        <f t="shared" si="1"/>
        <v>2582.56</v>
      </c>
    </row>
    <row r="30" spans="1:8" s="3" customFormat="1" ht="56.25" x14ac:dyDescent="0.3">
      <c r="A30" s="25">
        <f t="shared" si="2"/>
        <v>20</v>
      </c>
      <c r="B30" s="13"/>
      <c r="C30" s="14" t="s">
        <v>30</v>
      </c>
      <c r="D30" s="15">
        <f t="shared" si="0"/>
        <v>1834.7518600000001</v>
      </c>
      <c r="E30" s="9">
        <v>1.0589999999999999</v>
      </c>
      <c r="F30" s="9">
        <v>1.98</v>
      </c>
      <c r="G30" s="15">
        <v>1</v>
      </c>
      <c r="H30" s="15">
        <f t="shared" si="1"/>
        <v>3847.14</v>
      </c>
    </row>
    <row r="31" spans="1:8" s="3" customFormat="1" ht="56.25" x14ac:dyDescent="0.3">
      <c r="A31" s="25">
        <f t="shared" si="2"/>
        <v>21</v>
      </c>
      <c r="B31" s="16"/>
      <c r="C31" s="17" t="s">
        <v>31</v>
      </c>
      <c r="D31" s="15">
        <f t="shared" si="0"/>
        <v>1834.7518600000001</v>
      </c>
      <c r="E31" s="18">
        <v>1.137</v>
      </c>
      <c r="F31" s="9">
        <v>1.704</v>
      </c>
      <c r="G31" s="19">
        <v>1</v>
      </c>
      <c r="H31" s="15">
        <f t="shared" si="1"/>
        <v>3554.74</v>
      </c>
    </row>
    <row r="32" spans="1:8" s="3" customFormat="1" ht="56.25" x14ac:dyDescent="0.3">
      <c r="A32" s="25">
        <f t="shared" si="2"/>
        <v>22</v>
      </c>
      <c r="B32" s="16"/>
      <c r="C32" s="17" t="s">
        <v>32</v>
      </c>
      <c r="D32" s="15">
        <f t="shared" si="0"/>
        <v>1834.7518600000001</v>
      </c>
      <c r="E32" s="18">
        <v>1.222</v>
      </c>
      <c r="F32" s="9">
        <v>1.4319999999999999</v>
      </c>
      <c r="G32" s="19">
        <v>1</v>
      </c>
      <c r="H32" s="15">
        <f t="shared" si="1"/>
        <v>3210.64</v>
      </c>
    </row>
    <row r="33" spans="1:8" s="3" customFormat="1" ht="56.25" x14ac:dyDescent="0.3">
      <c r="A33" s="25">
        <f t="shared" si="2"/>
        <v>23</v>
      </c>
      <c r="B33" s="13"/>
      <c r="C33" s="14" t="s">
        <v>33</v>
      </c>
      <c r="D33" s="15">
        <f t="shared" si="0"/>
        <v>1834.7518600000001</v>
      </c>
      <c r="E33" s="9">
        <v>0.90400000000000003</v>
      </c>
      <c r="F33" s="9">
        <v>1.623</v>
      </c>
      <c r="G33" s="15">
        <v>1</v>
      </c>
      <c r="H33" s="15">
        <f t="shared" si="1"/>
        <v>2691.93</v>
      </c>
    </row>
    <row r="34" spans="1:8" s="3" customFormat="1" ht="56.25" x14ac:dyDescent="0.3">
      <c r="A34" s="25">
        <f t="shared" si="2"/>
        <v>24</v>
      </c>
      <c r="B34" s="13"/>
      <c r="C34" s="14" t="s">
        <v>35</v>
      </c>
      <c r="D34" s="15">
        <f t="shared" si="0"/>
        <v>1834.7518600000001</v>
      </c>
      <c r="E34" s="9">
        <v>2.7349999999999999</v>
      </c>
      <c r="F34" s="9">
        <v>1.8839999999999999</v>
      </c>
      <c r="G34" s="9">
        <v>1</v>
      </c>
      <c r="H34" s="15">
        <f t="shared" si="1"/>
        <v>9454</v>
      </c>
    </row>
    <row r="35" spans="1:8" s="3" customFormat="1" ht="56.25" x14ac:dyDescent="0.3">
      <c r="A35" s="25">
        <f t="shared" si="2"/>
        <v>25</v>
      </c>
      <c r="B35" s="16"/>
      <c r="C35" s="17" t="s">
        <v>34</v>
      </c>
      <c r="D35" s="15">
        <f t="shared" si="0"/>
        <v>1834.7518600000001</v>
      </c>
      <c r="E35" s="18">
        <v>1.8029999999999999</v>
      </c>
      <c r="F35" s="9">
        <v>1.276</v>
      </c>
      <c r="G35" s="19">
        <v>1</v>
      </c>
      <c r="H35" s="15">
        <f t="shared" si="1"/>
        <v>4221.08</v>
      </c>
    </row>
    <row r="36" spans="1:8" s="3" customFormat="1" ht="53.45" customHeight="1" x14ac:dyDescent="0.3">
      <c r="A36" s="25">
        <f t="shared" si="2"/>
        <v>26</v>
      </c>
      <c r="B36" s="13"/>
      <c r="C36" s="14" t="s">
        <v>36</v>
      </c>
      <c r="D36" s="15">
        <f t="shared" si="0"/>
        <v>1834.7518600000001</v>
      </c>
      <c r="E36" s="9">
        <v>0.66201319509896339</v>
      </c>
      <c r="F36" s="9">
        <v>1.9339999999999999</v>
      </c>
      <c r="G36" s="18">
        <v>1.0609999999999999</v>
      </c>
      <c r="H36" s="15">
        <f t="shared" si="1"/>
        <v>2492.39</v>
      </c>
    </row>
    <row r="37" spans="1:8" s="3" customFormat="1" ht="53.45" customHeight="1" x14ac:dyDescent="0.3">
      <c r="A37" s="25">
        <f t="shared" si="2"/>
        <v>27</v>
      </c>
      <c r="B37" s="16"/>
      <c r="C37" s="10" t="s">
        <v>37</v>
      </c>
      <c r="D37" s="15">
        <f t="shared" si="0"/>
        <v>1834.7518600000001</v>
      </c>
      <c r="E37" s="18">
        <v>0.872</v>
      </c>
      <c r="F37" s="9">
        <v>1.637</v>
      </c>
      <c r="G37" s="22">
        <v>1</v>
      </c>
      <c r="H37" s="15">
        <f t="shared" si="1"/>
        <v>2619.04</v>
      </c>
    </row>
    <row r="38" spans="1:8" s="3" customFormat="1" ht="54" customHeight="1" x14ac:dyDescent="0.3">
      <c r="A38" s="25">
        <f t="shared" si="2"/>
        <v>28</v>
      </c>
      <c r="B38" s="16"/>
      <c r="C38" s="17" t="s">
        <v>38</v>
      </c>
      <c r="D38" s="15">
        <f t="shared" si="0"/>
        <v>1834.7518600000001</v>
      </c>
      <c r="E38" s="18">
        <v>0.81599999999999995</v>
      </c>
      <c r="F38" s="9">
        <v>2.0110000000000001</v>
      </c>
      <c r="G38" s="18">
        <v>1.113</v>
      </c>
      <c r="H38" s="15">
        <f t="shared" si="1"/>
        <v>3351</v>
      </c>
    </row>
    <row r="39" spans="1:8" s="3" customFormat="1" ht="54.6" customHeight="1" x14ac:dyDescent="0.3">
      <c r="A39" s="25">
        <f t="shared" si="2"/>
        <v>29</v>
      </c>
      <c r="B39" s="16"/>
      <c r="C39" s="17" t="s">
        <v>39</v>
      </c>
      <c r="D39" s="15">
        <f t="shared" si="0"/>
        <v>1834.7518600000001</v>
      </c>
      <c r="E39" s="18">
        <v>0.63100000000000001</v>
      </c>
      <c r="F39" s="9">
        <v>2.2679999999999998</v>
      </c>
      <c r="G39" s="18">
        <v>1.113</v>
      </c>
      <c r="H39" s="15">
        <f t="shared" si="1"/>
        <v>2922.44</v>
      </c>
    </row>
    <row r="40" spans="1:8" s="3" customFormat="1" ht="53.45" customHeight="1" x14ac:dyDescent="0.3">
      <c r="A40" s="25">
        <f t="shared" si="2"/>
        <v>30</v>
      </c>
      <c r="B40" s="16"/>
      <c r="C40" s="17" t="s">
        <v>41</v>
      </c>
      <c r="D40" s="15">
        <f t="shared" si="0"/>
        <v>1834.7518600000001</v>
      </c>
      <c r="E40" s="18">
        <v>1.4119999999999999</v>
      </c>
      <c r="F40" s="9">
        <v>1.5149999999999999</v>
      </c>
      <c r="G40" s="18">
        <v>1.113</v>
      </c>
      <c r="H40" s="15">
        <f t="shared" si="1"/>
        <v>4368.37</v>
      </c>
    </row>
    <row r="41" spans="1:8" s="3" customFormat="1" ht="53.45" customHeight="1" x14ac:dyDescent="0.3">
      <c r="A41" s="25">
        <f t="shared" si="2"/>
        <v>31</v>
      </c>
      <c r="B41" s="13"/>
      <c r="C41" s="7" t="s">
        <v>40</v>
      </c>
      <c r="D41" s="15">
        <f t="shared" si="0"/>
        <v>1834.7518600000001</v>
      </c>
      <c r="E41" s="9">
        <v>1.9419999999999999</v>
      </c>
      <c r="F41" s="9">
        <v>1.3420000000000001</v>
      </c>
      <c r="G41" s="9">
        <v>1.113</v>
      </c>
      <c r="H41" s="15">
        <f t="shared" si="1"/>
        <v>5321.99</v>
      </c>
    </row>
    <row r="42" spans="1:8" s="3" customFormat="1" ht="62.45" customHeight="1" x14ac:dyDescent="0.3">
      <c r="A42" s="25">
        <f t="shared" si="2"/>
        <v>32</v>
      </c>
      <c r="B42" s="16"/>
      <c r="C42" s="10" t="s">
        <v>42</v>
      </c>
      <c r="D42" s="15">
        <f t="shared" si="0"/>
        <v>1834.7518600000001</v>
      </c>
      <c r="E42" s="18">
        <v>2.3451141060197664</v>
      </c>
      <c r="F42" s="9">
        <v>1.3260000000000001</v>
      </c>
      <c r="G42" s="9">
        <v>1.113</v>
      </c>
      <c r="H42" s="15">
        <f t="shared" si="1"/>
        <v>6350.09</v>
      </c>
    </row>
    <row r="43" spans="1:8" s="3" customFormat="1" ht="54.6" customHeight="1" x14ac:dyDescent="0.3">
      <c r="A43" s="25">
        <f t="shared" si="2"/>
        <v>33</v>
      </c>
      <c r="B43" s="16"/>
      <c r="C43" s="17" t="s">
        <v>43</v>
      </c>
      <c r="D43" s="15">
        <f t="shared" si="0"/>
        <v>1834.7518600000001</v>
      </c>
      <c r="E43" s="18">
        <v>2.7570000000000001</v>
      </c>
      <c r="F43" s="9">
        <v>1.2869999999999999</v>
      </c>
      <c r="G43" s="18">
        <v>1.113</v>
      </c>
      <c r="H43" s="15">
        <f t="shared" si="1"/>
        <v>7245.82</v>
      </c>
    </row>
    <row r="44" spans="1:8" s="3" customFormat="1" ht="75" x14ac:dyDescent="0.3">
      <c r="A44" s="25">
        <f t="shared" si="2"/>
        <v>34</v>
      </c>
      <c r="B44" s="13"/>
      <c r="C44" s="14" t="s">
        <v>44</v>
      </c>
      <c r="D44" s="15">
        <f t="shared" si="0"/>
        <v>1834.7518600000001</v>
      </c>
      <c r="E44" s="9">
        <v>2.4973890410958899</v>
      </c>
      <c r="F44" s="9">
        <v>1.333</v>
      </c>
      <c r="G44" s="9">
        <v>1.095</v>
      </c>
      <c r="H44" s="15">
        <f t="shared" si="1"/>
        <v>6688.18</v>
      </c>
    </row>
    <row r="45" spans="1:8" s="3" customFormat="1" ht="52.15" customHeight="1" x14ac:dyDescent="0.3">
      <c r="A45" s="25">
        <f t="shared" si="2"/>
        <v>35</v>
      </c>
      <c r="B45" s="16"/>
      <c r="C45" s="17" t="s">
        <v>45</v>
      </c>
      <c r="D45" s="15">
        <f t="shared" si="0"/>
        <v>1834.7518600000001</v>
      </c>
      <c r="E45" s="18">
        <v>1.6839999999999999</v>
      </c>
      <c r="F45" s="9">
        <v>1.5269999999999999</v>
      </c>
      <c r="G45" s="18">
        <v>1.0649999999999999</v>
      </c>
      <c r="H45" s="15">
        <f t="shared" si="1"/>
        <v>5024.68</v>
      </c>
    </row>
    <row r="46" spans="1:8" s="3" customFormat="1" ht="75" x14ac:dyDescent="0.3">
      <c r="A46" s="25">
        <f t="shared" si="2"/>
        <v>36</v>
      </c>
      <c r="B46" s="13"/>
      <c r="C46" s="14" t="s">
        <v>46</v>
      </c>
      <c r="D46" s="15">
        <f t="shared" si="0"/>
        <v>1834.7518600000001</v>
      </c>
      <c r="E46" s="9">
        <v>2.5590000000000002</v>
      </c>
      <c r="F46" s="9">
        <v>1.343</v>
      </c>
      <c r="G46" s="9">
        <v>1.113</v>
      </c>
      <c r="H46" s="15">
        <f t="shared" si="1"/>
        <v>7018.09</v>
      </c>
    </row>
    <row r="47" spans="1:8" s="3" customFormat="1" ht="72" customHeight="1" x14ac:dyDescent="0.3">
      <c r="A47" s="25">
        <f t="shared" si="2"/>
        <v>37</v>
      </c>
      <c r="B47" s="16"/>
      <c r="C47" s="17" t="s">
        <v>47</v>
      </c>
      <c r="D47" s="15">
        <f t="shared" si="0"/>
        <v>1834.7518600000001</v>
      </c>
      <c r="E47" s="18">
        <v>1.129</v>
      </c>
      <c r="F47" s="9">
        <v>1.4</v>
      </c>
      <c r="G47" s="29">
        <v>1.113</v>
      </c>
      <c r="H47" s="15">
        <f t="shared" si="1"/>
        <v>3227.71</v>
      </c>
    </row>
    <row r="48" spans="1:8" s="3" customFormat="1" ht="54.6" customHeight="1" x14ac:dyDescent="0.3">
      <c r="A48" s="25">
        <f t="shared" si="2"/>
        <v>38</v>
      </c>
      <c r="B48" s="13"/>
      <c r="C48" s="14" t="s">
        <v>48</v>
      </c>
      <c r="D48" s="15">
        <f t="shared" si="0"/>
        <v>1834.7518600000001</v>
      </c>
      <c r="E48" s="9">
        <v>2.1309999999999998</v>
      </c>
      <c r="F48" s="9">
        <v>1.413</v>
      </c>
      <c r="G48" s="9">
        <v>1.0653461163097768</v>
      </c>
      <c r="H48" s="15">
        <f t="shared" si="1"/>
        <v>5885.64</v>
      </c>
    </row>
    <row r="49" spans="1:8" s="3" customFormat="1" ht="54" customHeight="1" x14ac:dyDescent="0.3">
      <c r="A49" s="25">
        <f t="shared" si="2"/>
        <v>39</v>
      </c>
      <c r="B49" s="16"/>
      <c r="C49" s="17" t="s">
        <v>49</v>
      </c>
      <c r="D49" s="15">
        <f t="shared" si="0"/>
        <v>1834.7518600000001</v>
      </c>
      <c r="E49" s="18">
        <v>1.71</v>
      </c>
      <c r="F49" s="9">
        <v>1.4970000000000001</v>
      </c>
      <c r="G49" s="18">
        <v>1.113</v>
      </c>
      <c r="H49" s="15">
        <f t="shared" si="1"/>
        <v>5227.46</v>
      </c>
    </row>
    <row r="50" spans="1:8" s="3" customFormat="1" ht="53.45" customHeight="1" x14ac:dyDescent="0.3">
      <c r="A50" s="25">
        <f t="shared" si="2"/>
        <v>40</v>
      </c>
      <c r="B50" s="13"/>
      <c r="C50" s="14" t="s">
        <v>50</v>
      </c>
      <c r="D50" s="15">
        <f t="shared" si="0"/>
        <v>1834.7518600000001</v>
      </c>
      <c r="E50" s="9">
        <v>3.7679999999999998</v>
      </c>
      <c r="F50" s="9">
        <v>1.254</v>
      </c>
      <c r="G50" s="9">
        <v>1.0509999999999999</v>
      </c>
      <c r="H50" s="15">
        <f t="shared" si="1"/>
        <v>9111.4699999999993</v>
      </c>
    </row>
    <row r="51" spans="1:8" s="3" customFormat="1" ht="51.6" customHeight="1" x14ac:dyDescent="0.3">
      <c r="A51" s="25">
        <f t="shared" si="2"/>
        <v>41</v>
      </c>
      <c r="B51" s="16"/>
      <c r="C51" s="17" t="s">
        <v>51</v>
      </c>
      <c r="D51" s="15">
        <f t="shared" si="0"/>
        <v>1834.7518600000001</v>
      </c>
      <c r="E51" s="18">
        <v>2.5169999999999999</v>
      </c>
      <c r="F51" s="9">
        <v>1.3740000000000001</v>
      </c>
      <c r="G51" s="18">
        <v>1.113</v>
      </c>
      <c r="H51" s="15">
        <f t="shared" si="1"/>
        <v>7062.24</v>
      </c>
    </row>
    <row r="52" spans="1:8" s="3" customFormat="1" ht="56.45" customHeight="1" x14ac:dyDescent="0.3">
      <c r="A52" s="25">
        <f t="shared" si="2"/>
        <v>42</v>
      </c>
      <c r="B52" s="16"/>
      <c r="C52" s="17" t="s">
        <v>52</v>
      </c>
      <c r="D52" s="15">
        <f t="shared" si="0"/>
        <v>1834.7518600000001</v>
      </c>
      <c r="E52" s="18">
        <v>3.77</v>
      </c>
      <c r="F52" s="9">
        <v>1.2390000000000001</v>
      </c>
      <c r="G52" s="18">
        <v>1.113</v>
      </c>
      <c r="H52" s="15">
        <f t="shared" si="1"/>
        <v>9538.61</v>
      </c>
    </row>
    <row r="53" spans="1:8" s="3" customFormat="1" ht="52.9" customHeight="1" x14ac:dyDescent="0.3">
      <c r="A53" s="25">
        <f t="shared" si="2"/>
        <v>43</v>
      </c>
      <c r="B53" s="16"/>
      <c r="C53" s="17" t="s">
        <v>53</v>
      </c>
      <c r="D53" s="15">
        <f t="shared" si="0"/>
        <v>1834.7518600000001</v>
      </c>
      <c r="E53" s="18">
        <v>8.9390000000000001</v>
      </c>
      <c r="F53" s="9">
        <v>1.107</v>
      </c>
      <c r="G53" s="18">
        <v>1.113</v>
      </c>
      <c r="H53" s="15">
        <f t="shared" si="1"/>
        <v>20207.34</v>
      </c>
    </row>
    <row r="54" spans="1:8" s="3" customFormat="1" ht="75" x14ac:dyDescent="0.3">
      <c r="A54" s="25">
        <f t="shared" si="2"/>
        <v>44</v>
      </c>
      <c r="B54" s="16"/>
      <c r="C54" s="17" t="s">
        <v>54</v>
      </c>
      <c r="D54" s="15">
        <f t="shared" si="0"/>
        <v>1834.7518600000001</v>
      </c>
      <c r="E54" s="18">
        <v>11.108000000000001</v>
      </c>
      <c r="F54" s="9">
        <v>1.1240000000000001</v>
      </c>
      <c r="G54" s="18">
        <v>1.113</v>
      </c>
      <c r="H54" s="15">
        <f t="shared" si="1"/>
        <v>25496.15</v>
      </c>
    </row>
    <row r="55" spans="1:8" s="3" customFormat="1" ht="55.15" customHeight="1" x14ac:dyDescent="0.3">
      <c r="A55" s="25">
        <f t="shared" si="2"/>
        <v>45</v>
      </c>
      <c r="B55" s="16"/>
      <c r="C55" s="17" t="s">
        <v>55</v>
      </c>
      <c r="D55" s="15">
        <f t="shared" si="0"/>
        <v>1834.7518600000001</v>
      </c>
      <c r="E55" s="18">
        <v>11.534000000000001</v>
      </c>
      <c r="F55" s="9">
        <v>1.107</v>
      </c>
      <c r="G55" s="18">
        <v>1.113</v>
      </c>
      <c r="H55" s="15">
        <f t="shared" si="1"/>
        <v>26073.54</v>
      </c>
    </row>
  </sheetData>
  <mergeCells count="12">
    <mergeCell ref="A7:A8"/>
    <mergeCell ref="C7:C9"/>
    <mergeCell ref="E7:E8"/>
    <mergeCell ref="D7:D8"/>
    <mergeCell ref="F7:F8"/>
    <mergeCell ref="G7:G8"/>
    <mergeCell ref="H7:H8"/>
    <mergeCell ref="G4:H4"/>
    <mergeCell ref="G3:H3"/>
    <mergeCell ref="G2:H2"/>
    <mergeCell ref="G1:H1"/>
    <mergeCell ref="A5:H5"/>
  </mergeCells>
  <pageMargins left="0.59055118110236227" right="0" top="0.71" bottom="0.19685039370078741" header="0.45" footer="0.11811023622047245"/>
  <pageSetup paperSize="9" scale="5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АПП подуш. 2021</vt:lpstr>
      <vt:lpstr>'АПП подуш. 2021'!Заголовки_для_печати</vt:lpstr>
      <vt:lpstr>'АПП подуш.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Солод Ольга Геннадьевна</cp:lastModifiedBy>
  <cp:lastPrinted>2021-02-26T05:59:26Z</cp:lastPrinted>
  <dcterms:created xsi:type="dcterms:W3CDTF">2021-01-17T05:40:57Z</dcterms:created>
  <dcterms:modified xsi:type="dcterms:W3CDTF">2021-03-01T08:11:36Z</dcterms:modified>
</cp:coreProperties>
</file>